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40" yWindow="465" windowWidth="12975" windowHeight="4605"/>
  </bookViews>
  <sheets>
    <sheet name="Oversikt" sheetId="1" r:id="rId1"/>
    <sheet name="NOVO" sheetId="3" r:id="rId2"/>
    <sheet name="SafeMotion" sheetId="2" r:id="rId3"/>
    <sheet name="DORO 580IP" sheetId="5" r:id="rId4"/>
    <sheet name="SafeMate" sheetId="6" r:id="rId5"/>
    <sheet name="DoseCan" sheetId="7" r:id="rId6"/>
    <sheet name="Døralarm" sheetId="8" r:id="rId7"/>
    <sheet name="e-lås" sheetId="9" r:id="rId8"/>
    <sheet name="Røykvarsler" sheetId="11" r:id="rId9"/>
    <sheet name="Kamera" sheetId="12" r:id="rId10"/>
    <sheet name="Bevegelsesensor" sheetId="13" r:id="rId11"/>
    <sheet name="Sengsensor" sheetId="14" r:id="rId12"/>
    <sheet name="Erstatningssensor seng" sheetId="15" r:id="rId13"/>
    <sheet name="Pilly" sheetId="16" r:id="rId14"/>
    <sheet name="Medido" sheetId="17" r:id="rId15"/>
    <sheet name="Evondos" sheetId="18" r:id="rId16"/>
    <sheet name="Repo" sheetId="19" r:id="rId17"/>
    <sheet name="INKA" sheetId="20" r:id="rId18"/>
    <sheet name="SMILE" sheetId="21" r:id="rId19"/>
    <sheet name="NPU" sheetId="22" r:id="rId20"/>
    <sheet name="Safemate two" sheetId="23" r:id="rId21"/>
    <sheet name="Safemate Three" sheetId="24" r:id="rId22"/>
    <sheet name="Safemate Watch one" sheetId="25" r:id="rId23"/>
    <sheet name="Temp" sheetId="26" r:id="rId24"/>
    <sheet name="Voice" sheetId="27" r:id="rId25"/>
    <sheet name="Fall" sheetId="28" r:id="rId26"/>
  </sheets>
  <definedNames>
    <definedName name="_xlnm.Print_Area" localSheetId="0">Oversikt!$A$1:$I$72</definedName>
  </definedNames>
  <calcPr calcId="145621" calcMode="manual"/>
</workbook>
</file>

<file path=xl/calcChain.xml><?xml version="1.0" encoding="utf-8"?>
<calcChain xmlns="http://schemas.openxmlformats.org/spreadsheetml/2006/main">
  <c r="E55" i="1" l="1"/>
  <c r="E56" i="1"/>
  <c r="E62" i="1" l="1"/>
  <c r="G62" i="1"/>
  <c r="E49" i="1" l="1"/>
  <c r="G30" i="1" l="1"/>
  <c r="E30" i="1"/>
  <c r="E54" i="1"/>
  <c r="E57" i="1"/>
  <c r="E52" i="1"/>
  <c r="E58" i="1"/>
  <c r="E51" i="1"/>
  <c r="G20" i="1"/>
  <c r="E20" i="1"/>
  <c r="G19" i="1" l="1"/>
  <c r="E19" i="1"/>
  <c r="G18" i="1"/>
  <c r="E18" i="1"/>
  <c r="E59" i="1"/>
  <c r="E61" i="1"/>
  <c r="E44" i="1"/>
  <c r="E31" i="1"/>
  <c r="G29" i="1"/>
  <c r="E29" i="1"/>
  <c r="E27" i="1"/>
  <c r="G26" i="1"/>
  <c r="E26" i="1"/>
  <c r="G25" i="1"/>
  <c r="E25" i="1"/>
  <c r="E69" i="1" l="1"/>
  <c r="E47" i="1" l="1"/>
  <c r="E48" i="1" l="1"/>
  <c r="G37" i="1"/>
  <c r="E37" i="1"/>
  <c r="G36" i="1"/>
  <c r="E36" i="1"/>
  <c r="G17" i="1" l="1"/>
  <c r="E17" i="1"/>
  <c r="G16" i="1"/>
  <c r="E16" i="1"/>
  <c r="E14" i="1" l="1"/>
  <c r="E15" i="1"/>
  <c r="E22" i="1"/>
  <c r="E23" i="1"/>
  <c r="E41" i="1"/>
  <c r="E34" i="1"/>
  <c r="E35" i="1"/>
  <c r="E38" i="1"/>
  <c r="E42" i="1"/>
  <c r="E43" i="1"/>
  <c r="E65" i="1"/>
  <c r="E45" i="1"/>
  <c r="E46" i="1"/>
  <c r="E50" i="1"/>
  <c r="E63" i="1"/>
  <c r="E53" i="1"/>
  <c r="E66" i="1"/>
  <c r="E68" i="1"/>
  <c r="E70" i="1"/>
  <c r="E13" i="1"/>
  <c r="G22" i="1" l="1"/>
  <c r="G23" i="1"/>
  <c r="G34" i="1"/>
  <c r="G35" i="1"/>
  <c r="G38" i="1"/>
  <c r="G65" i="1"/>
  <c r="G63" i="1"/>
  <c r="G66" i="1"/>
  <c r="G15" i="1"/>
  <c r="G72" i="1" l="1"/>
  <c r="E72" i="1"/>
</calcChain>
</file>

<file path=xl/sharedStrings.xml><?xml version="1.0" encoding="utf-8"?>
<sst xmlns="http://schemas.openxmlformats.org/spreadsheetml/2006/main" count="135" uniqueCount="103">
  <si>
    <t>Antall</t>
  </si>
  <si>
    <t>Innkjøp</t>
  </si>
  <si>
    <t>Lisens pr mnd</t>
  </si>
  <si>
    <t>Produkt/tjeneste</t>
  </si>
  <si>
    <t>Totalkost oppstart</t>
  </si>
  <si>
    <t>Kommentar</t>
  </si>
  <si>
    <t>Trådløs alarmknapp som bruker har rundt håndleddet eller som et smykke rundt halsen</t>
  </si>
  <si>
    <t>Medisinpåminner DoseCan fra Dosesystem i Danmark</t>
  </si>
  <si>
    <t>Totalkost (NOK)</t>
  </si>
  <si>
    <t>Lisens
pr år</t>
  </si>
  <si>
    <t>Kontaktperson (navn, epost, tlf)</t>
  </si>
  <si>
    <t>Navn på kommune</t>
  </si>
  <si>
    <t>Leveringsadresse</t>
  </si>
  <si>
    <t>Fakturaadresse</t>
  </si>
  <si>
    <t>Kort beskrivelse av bestillingen</t>
  </si>
  <si>
    <t>Røykvarsler</t>
  </si>
  <si>
    <r>
      <t xml:space="preserve">Mobil løsning for pårørende  </t>
    </r>
    <r>
      <rPr>
        <sz val="11"/>
        <color theme="4" tint="-0.249977111117893"/>
        <rFont val="Calibri"/>
        <family val="2"/>
        <scheme val="minor"/>
      </rPr>
      <t/>
    </r>
  </si>
  <si>
    <t>Etablering</t>
  </si>
  <si>
    <t>pr time</t>
  </si>
  <si>
    <t>Reisetid i forbindelse med installasjon faktureres i tillegg, NOK</t>
  </si>
  <si>
    <t>Timepris opplæring</t>
  </si>
  <si>
    <t>Lisens for Phoniro Care for e-lås (pr kommune)</t>
  </si>
  <si>
    <t>Lisens for elektronisk videresending av filtrert alarm til fagsystemet/EPJ</t>
  </si>
  <si>
    <t>Abonnement for SIM-kort kommer i tillegg</t>
  </si>
  <si>
    <t>Pårørende-app'en Tryggi fra Telenor Norge. Faktureres for alle brukere med trygghetsalarm</t>
  </si>
  <si>
    <t>Bestillingsreferanse</t>
  </si>
  <si>
    <t>Består av kamera,  egen ruter og web-applikasjon (krever tilgang til nettverk, eller SIM-kort)</t>
  </si>
  <si>
    <t>Gjelder alle trygghetsalarmer i drift. Faktureres automatisk</t>
  </si>
  <si>
    <t>Pr time</t>
  </si>
  <si>
    <t>Bestillingsskjema Telenor: Utstyr for hjemmeboende (uten installasjon)</t>
  </si>
  <si>
    <t>Mobil trygghetsalarm, Safemate Trigger One</t>
  </si>
  <si>
    <t>Mobil trygghetsalarm, SafeMotion S4</t>
  </si>
  <si>
    <t>E lås hjemmetjeneste, inkludert høykvalitets batteripakke, Phoniro T4</t>
  </si>
  <si>
    <t>E lås hjemmetjeneste, inkludert høykvalitets batteripakke, Phoniro T4 uten bruk Phoniro Care</t>
  </si>
  <si>
    <t>Dørlås for blokker der bruker har elås, hoveddør, forutsett fremført el. Phoniro ME uten bruk av Phoniro Care</t>
  </si>
  <si>
    <t>Digital trygghetsalarm NOVO, inkludert alarmsmykke, ladeenhet og batteribackup, 2G</t>
  </si>
  <si>
    <t>Medisinsdispenser DoseCan, låsbar med multidose</t>
  </si>
  <si>
    <t>Medisinsdispenser DoseCan, enkel type med varsling</t>
  </si>
  <si>
    <t>Døralarm men magnetkontakt til dør, tilkobles Neat NOVO</t>
  </si>
  <si>
    <t>Kun 1 lisens for hver kommune, behøves ikke om man har internsystemet Phoniro 6000 i drift i samme kommune.</t>
  </si>
  <si>
    <t>Bevegelsessensor til bruk som passivalarm, passeringsalarm, sengalarm osv</t>
  </si>
  <si>
    <t xml:space="preserve">Senegalarm komplett m/ kontrollenhet og induktiv sensor til seng </t>
  </si>
  <si>
    <t>Ekstra induktiv sensor til bruk i seng</t>
  </si>
  <si>
    <t xml:space="preserve">Stemmestyrt sensor </t>
  </si>
  <si>
    <t>Inkontinensalarm for seng</t>
  </si>
  <si>
    <t>Inkl. Safemate PRO (følger databehandleravtale og SLA) og abonnement for SIM-kort</t>
  </si>
  <si>
    <t>tilbake</t>
  </si>
  <si>
    <t>Mobil trygghetsalarm, DORO 580IP</t>
  </si>
  <si>
    <t xml:space="preserve">Videotilsyn/digitalt nattilsyn,  komplett tilsynsløsning (utstyr og applikasjon) </t>
  </si>
  <si>
    <t>Abonnement for SIM-kort kommer i tillegg for alarmfunksjonen, vanlig SIM-kort for telefonbruk</t>
  </si>
  <si>
    <t xml:space="preserve">Aktive SIM-kort til digital trygghetsalarm </t>
  </si>
  <si>
    <t>SIM kort digital trygghetsalarm klargjort for velferdsteknologisk utstyr, pr. mnd.</t>
  </si>
  <si>
    <t>Kobling til teknisk plattformm for responssenterløsning, pr. mnd.</t>
  </si>
  <si>
    <t>Benyttes sammen med Phoniro Care</t>
  </si>
  <si>
    <t>Benyttes når man ikke benytter Phoniro Care</t>
  </si>
  <si>
    <t>Komplett med radioenhet som benyttes samen med sensor (induktiv matte som legges under laken).</t>
  </si>
  <si>
    <t>Komplett med radioenhet som benyttes samen med sensor (induktiv matte som legges på sitteflaten i stol eller rullestol).</t>
  </si>
  <si>
    <t>Pr kurs</t>
  </si>
  <si>
    <t>Medisindispenser Pilly</t>
  </si>
  <si>
    <t>Medisinppminner Pilly fra Dignio</t>
  </si>
  <si>
    <t>Medisindispenser  Medido multidose, leie</t>
  </si>
  <si>
    <t>Medisindispenser Medido fra Dignio</t>
  </si>
  <si>
    <t>Oppstartpakke fra Dignio for Medido og Pilly, obliratorisk før oppstart</t>
  </si>
  <si>
    <t>Dette inkluderer opplæringskurs med sykepleier fra Digino, inkl. reisekostnader, klargjøring av database, kursmateriell</t>
  </si>
  <si>
    <t>Oppstartpakke fra Evondos for E300, obliratorisk før oppstart</t>
  </si>
  <si>
    <t>Dette inkluderer opplæringskurs fpr maks. 6 pers , inkl. reisekostnader, klargjøring av database, kursmateriell</t>
  </si>
  <si>
    <t xml:space="preserve">Medisindispenser E300 fra Evondos, ved oppstartsleveranse på mindre enn 10 stk. enheter, tilkommer det en ekstraavgift på 2000,- </t>
  </si>
  <si>
    <t>Dørlås for fellesdør der leilighet har elås, hoveddør, forutsett fremført el. Phoniro ME</t>
  </si>
  <si>
    <t>Ekstern GSM-antenne til NOVO</t>
  </si>
  <si>
    <t>Mobil trygghetsalarm, Safemate Trigger Two</t>
  </si>
  <si>
    <t>Radiorepeater, Repro</t>
  </si>
  <si>
    <t>Nettadapter til NOVO</t>
  </si>
  <si>
    <t>Strømforsyning til Neat NOVO</t>
  </si>
  <si>
    <t xml:space="preserve">Ekstern GSM-antenne for motering på vindu med 5 meter kabel </t>
  </si>
  <si>
    <t>INKA radiosender</t>
  </si>
  <si>
    <t>Radiosender med 5 innganger for tilkobling av eksternt utstyr til NOVO trygghetsalarm</t>
  </si>
  <si>
    <t>Radiorepeater før å øke rekkeviddene mellom sensorer og NOVO trygghetsalarm</t>
  </si>
  <si>
    <t>NPU-enhet</t>
  </si>
  <si>
    <t xml:space="preserve">Medisindispenser  Evondos E300 multidose for brukere som røyker inne, leie </t>
  </si>
  <si>
    <t>Mobil trygghetsalarm, Safemate Watch one</t>
  </si>
  <si>
    <t>Mobil trygghetsalarm, Safemate Trigger Three</t>
  </si>
  <si>
    <t xml:space="preserve">Digital trygghetsalarm NOVO, inkludert alarmsmykke, ladeenhet og batteribackup, 4G </t>
  </si>
  <si>
    <t>Brannvarsler tempratur</t>
  </si>
  <si>
    <t>Programmeringsenhet for å endre standarsinnstillingene på døralarm, sengalarm og SMILE, inkl. programvare</t>
  </si>
  <si>
    <t>Stolsensor komplett m/ kontrollenhet og induktiv sensor til stol</t>
  </si>
  <si>
    <t xml:space="preserve">Medisindispenser  Evondos E300 multidose for brukere som ikke røyker inne, leie </t>
  </si>
  <si>
    <t>Fallsensor Vibby Oak med alarmknapp</t>
  </si>
  <si>
    <t>Fallsensor Vibby Oak</t>
  </si>
  <si>
    <t>Kurs og opplæring hos kommunen for helsepersonell i bruk av utstyr og plattformng</t>
  </si>
  <si>
    <t>Kurs og opplæring hos kommunen i bruk av utstyr og plattform</t>
  </si>
  <si>
    <t>Pr dag inkl. reise kostnader</t>
  </si>
  <si>
    <t>Sensorer og tilbehør som er kompatibelt med Neat NOVO og Phoniro 6000</t>
  </si>
  <si>
    <t>Fuktsensor i seng som aktiverer trygghetsalrmen med fukt/svette i seng, kobles sammen med en INKA</t>
  </si>
  <si>
    <t>Stemmestyrt sensor som aktiverer trygghetsalarmen med lyd</t>
  </si>
  <si>
    <t>Induktiv matte som legges under laken</t>
  </si>
  <si>
    <t>Dekordeksel for alarmknappen SMILE, 10 pak.</t>
  </si>
  <si>
    <t>Armbånd strikk til alarmknappen SMILE, 10 pak.</t>
  </si>
  <si>
    <t>Hallssnor med bruddsikring til alarmknappen SMILE, 10 pak.</t>
  </si>
  <si>
    <t>Dekordeksel for SMIL, 10 pak.</t>
  </si>
  <si>
    <t>Halsssor med bruddsikring til SMILE, 10 pak.</t>
  </si>
  <si>
    <t>Armbånd strikk til SMILE, 10 pak.</t>
  </si>
  <si>
    <t xml:space="preserve">Alarmknapp SMIL med armbånd og halssnor   </t>
  </si>
  <si>
    <t>Stasjonær trygghetsalarm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</si>
</sst>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 * #,##0.00_ ;_ * \-#,##0.00_ ;_ * &quot;-&quot;??_ ;_ @_ "/>
    <numFmt numFmtId="164" formatCode="_ * #,##0_ ;_ * \-#,##0_ ;_ * &quot;-&quot;??_ ;_ @_ "/>
  </numFmts>
  <fonts count="7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4" tint="-0.249977111117893"/>
      <name val="Calibri"/>
      <family val="2"/>
      <scheme val="minor"/>
    </font>
    <font>
      <sz val="20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1">
    <border>
      <left/>
      <right/>
      <top/>
      <bottom/>
      <diagonal/>
    </border>
  </borders>
  <cellStyleXfs count="3">
    <xf numFmtId="0" fontId="0" fillId="0" borderId="0"/>
    <xf numFmtId="43" fontId="3" fillId="0" borderId="0" applyFont="0" applyFill="0" applyBorder="0" applyAlignment="0" applyProtection="0"/>
    <xf numFmtId="0" fontId="6" fillId="0" borderId="0" applyNumberFormat="0" applyFill="0" applyBorder="0" applyAlignment="0" applyProtection="0"/>
  </cellStyleXfs>
  <cellXfs count="18">
    <xf numFmtId="0" fontId="0" fillId="0" borderId="0" xfId="0"/>
    <xf numFmtId="0" fontId="0" fillId="2" borderId="0" xfId="0" applyFill="1" applyProtection="1">
      <protection locked="0"/>
    </xf>
    <xf numFmtId="0" fontId="1" fillId="2" borderId="0" xfId="0" applyFont="1" applyFill="1" applyAlignment="1" applyProtection="1">
      <alignment vertical="center" wrapText="1"/>
      <protection locked="0"/>
    </xf>
    <xf numFmtId="0" fontId="0" fillId="0" borderId="0" xfId="0" applyFill="1" applyProtection="1">
      <protection locked="0"/>
    </xf>
    <xf numFmtId="0" fontId="1" fillId="2" borderId="0" xfId="0" applyFont="1" applyFill="1" applyProtection="1">
      <protection locked="0"/>
    </xf>
    <xf numFmtId="0" fontId="0" fillId="2" borderId="0" xfId="0" applyFill="1" applyAlignment="1" applyProtection="1">
      <alignment horizontal="right"/>
      <protection locked="0"/>
    </xf>
    <xf numFmtId="0" fontId="0" fillId="2" borderId="0" xfId="0" applyFill="1" applyProtection="1"/>
    <xf numFmtId="0" fontId="2" fillId="2" borderId="0" xfId="0" applyFont="1" applyFill="1" applyAlignment="1" applyProtection="1">
      <alignment horizontal="right"/>
    </xf>
    <xf numFmtId="0" fontId="1" fillId="2" borderId="0" xfId="0" applyFont="1" applyFill="1" applyAlignment="1" applyProtection="1">
      <alignment vertical="center" wrapText="1"/>
    </xf>
    <xf numFmtId="0" fontId="1" fillId="2" borderId="0" xfId="0" applyFont="1" applyFill="1" applyProtection="1"/>
    <xf numFmtId="0" fontId="1" fillId="2" borderId="0" xfId="0" applyFont="1" applyFill="1" applyAlignment="1" applyProtection="1">
      <alignment horizontal="right" vertical="center" wrapText="1"/>
    </xf>
    <xf numFmtId="0" fontId="1" fillId="2" borderId="0" xfId="0" applyFont="1" applyFill="1" applyAlignment="1" applyProtection="1">
      <alignment horizontal="left" vertical="center" wrapText="1"/>
    </xf>
    <xf numFmtId="164" fontId="1" fillId="2" borderId="0" xfId="1" applyNumberFormat="1" applyFont="1" applyFill="1" applyProtection="1"/>
    <xf numFmtId="0" fontId="5" fillId="2" borderId="0" xfId="0" applyFont="1" applyFill="1" applyProtection="1"/>
    <xf numFmtId="0" fontId="0" fillId="2" borderId="0" xfId="0" applyFill="1" applyAlignment="1" applyProtection="1">
      <alignment horizontal="right"/>
    </xf>
    <xf numFmtId="0" fontId="6" fillId="2" borderId="0" xfId="2" applyFill="1" applyProtection="1"/>
    <xf numFmtId="0" fontId="6" fillId="0" borderId="0" xfId="2"/>
    <xf numFmtId="0" fontId="2" fillId="0" borderId="0" xfId="0" applyFont="1" applyFill="1" applyAlignment="1" applyProtection="1">
      <protection locked="0"/>
    </xf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Relationship Id="rId30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jp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jp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jp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jp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3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4.jp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5.emf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6.jp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jp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0</xdr:rowOff>
    </xdr:from>
    <xdr:to>
      <xdr:col>16</xdr:col>
      <xdr:colOff>304800</xdr:colOff>
      <xdr:row>38</xdr:row>
      <xdr:rowOff>47330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71500"/>
          <a:ext cx="10058400" cy="671483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1</xdr:row>
      <xdr:rowOff>47625</xdr:rowOff>
    </xdr:from>
    <xdr:to>
      <xdr:col>9</xdr:col>
      <xdr:colOff>438150</xdr:colOff>
      <xdr:row>32</xdr:row>
      <xdr:rowOff>47625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238125"/>
          <a:ext cx="5905500" cy="59055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0</xdr:rowOff>
    </xdr:from>
    <xdr:to>
      <xdr:col>8</xdr:col>
      <xdr:colOff>549110</xdr:colOff>
      <xdr:row>23</xdr:row>
      <xdr:rowOff>14031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762000"/>
          <a:ext cx="5425910" cy="3633531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0</xdr:rowOff>
    </xdr:from>
    <xdr:to>
      <xdr:col>10</xdr:col>
      <xdr:colOff>177800</xdr:colOff>
      <xdr:row>24</xdr:row>
      <xdr:rowOff>165100</xdr:rowOff>
    </xdr:to>
    <xdr:pic>
      <xdr:nvPicPr>
        <xdr:cNvPr id="4" name="Bilde 42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71500"/>
          <a:ext cx="6273800" cy="41656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</xdr:row>
      <xdr:rowOff>0</xdr:rowOff>
    </xdr:from>
    <xdr:to>
      <xdr:col>17</xdr:col>
      <xdr:colOff>304800</xdr:colOff>
      <xdr:row>44</xdr:row>
      <xdr:rowOff>31089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762000"/>
          <a:ext cx="10058400" cy="7651089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10</xdr:col>
      <xdr:colOff>228600</xdr:colOff>
      <xdr:row>22</xdr:row>
      <xdr:rowOff>175260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571500"/>
          <a:ext cx="5715000" cy="379476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190499</xdr:rowOff>
    </xdr:from>
    <xdr:to>
      <xdr:col>7</xdr:col>
      <xdr:colOff>62579</xdr:colOff>
      <xdr:row>23</xdr:row>
      <xdr:rowOff>28574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380999"/>
          <a:ext cx="3720179" cy="4029075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10</xdr:col>
      <xdr:colOff>419100</xdr:colOff>
      <xdr:row>33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381000"/>
          <a:ext cx="5905500" cy="590550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10</xdr:col>
      <xdr:colOff>419100</xdr:colOff>
      <xdr:row>33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381000"/>
          <a:ext cx="5905500" cy="590550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4</xdr:col>
      <xdr:colOff>193675</xdr:colOff>
      <xdr:row>12</xdr:row>
      <xdr:rowOff>28575</xdr:rowOff>
    </xdr:to>
    <xdr:pic>
      <xdr:nvPicPr>
        <xdr:cNvPr id="6" name="Bilde 3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81000"/>
          <a:ext cx="2022475" cy="193357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10</xdr:col>
      <xdr:colOff>419100</xdr:colOff>
      <xdr:row>34</xdr:row>
      <xdr:rowOff>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571500"/>
          <a:ext cx="5905500" cy="59055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16</xdr:col>
      <xdr:colOff>304800</xdr:colOff>
      <xdr:row>25</xdr:row>
      <xdr:rowOff>172402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058400" cy="4934902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381000</xdr:colOff>
      <xdr:row>0</xdr:row>
      <xdr:rowOff>0</xdr:rowOff>
    </xdr:from>
    <xdr:to>
      <xdr:col>8</xdr:col>
      <xdr:colOff>76200</xdr:colOff>
      <xdr:row>34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0"/>
          <a:ext cx="4572000" cy="647700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8</xdr:col>
      <xdr:colOff>304800</xdr:colOff>
      <xdr:row>36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381000"/>
          <a:ext cx="4572000" cy="647700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428625</xdr:colOff>
      <xdr:row>1</xdr:row>
      <xdr:rowOff>19050</xdr:rowOff>
    </xdr:from>
    <xdr:to>
      <xdr:col>8</xdr:col>
      <xdr:colOff>123825</xdr:colOff>
      <xdr:row>35</xdr:row>
      <xdr:rowOff>19050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8625" y="209550"/>
          <a:ext cx="4572000" cy="647700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10</xdr:col>
      <xdr:colOff>419100</xdr:colOff>
      <xdr:row>33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381000"/>
          <a:ext cx="5905500" cy="590550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428625</xdr:colOff>
      <xdr:row>9</xdr:row>
      <xdr:rowOff>95250</xdr:rowOff>
    </xdr:from>
    <xdr:to>
      <xdr:col>8</xdr:col>
      <xdr:colOff>9525</xdr:colOff>
      <xdr:row>21</xdr:row>
      <xdr:rowOff>161925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18000"/>
          <a:extLst>
            <a:ext uri="{28A0092B-C50C-407E-A947-70E740481C1C}">
              <a14:useLocalDpi xmlns:a14="http://schemas.microsoft.com/office/drawing/2010/main" val="0"/>
            </a:ext>
          </a:extLst>
        </a:blip>
        <a:srcRect l="-6113" b="-4486"/>
        <a:stretch>
          <a:fillRect/>
        </a:stretch>
      </xdr:blipFill>
      <xdr:spPr bwMode="auto">
        <a:xfrm>
          <a:off x="2257425" y="1809750"/>
          <a:ext cx="2628900" cy="2352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8</xdr:col>
      <xdr:colOff>161925</xdr:colOff>
      <xdr:row>25</xdr:row>
      <xdr:rowOff>47625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381000"/>
          <a:ext cx="4429125" cy="442912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0</xdr:rowOff>
    </xdr:from>
    <xdr:to>
      <xdr:col>8</xdr:col>
      <xdr:colOff>285750</xdr:colOff>
      <xdr:row>30</xdr:row>
      <xdr:rowOff>19050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71500"/>
          <a:ext cx="5162550" cy="5162550"/>
        </a:xfrm>
        <a:prstGeom prst="rect">
          <a:avLst/>
        </a:prstGeom>
      </xdr:spPr>
    </xdr:pic>
    <xdr:clientData/>
  </xdr:twoCellAnchor>
  <xdr:twoCellAnchor editAs="oneCell">
    <xdr:from>
      <xdr:col>4</xdr:col>
      <xdr:colOff>161925</xdr:colOff>
      <xdr:row>3</xdr:row>
      <xdr:rowOff>133350</xdr:rowOff>
    </xdr:from>
    <xdr:to>
      <xdr:col>12</xdr:col>
      <xdr:colOff>447675</xdr:colOff>
      <xdr:row>30</xdr:row>
      <xdr:rowOff>152400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00325" y="704850"/>
          <a:ext cx="5162550" cy="51625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28574</xdr:rowOff>
    </xdr:from>
    <xdr:to>
      <xdr:col>5</xdr:col>
      <xdr:colOff>186018</xdr:colOff>
      <xdr:row>26</xdr:row>
      <xdr:rowOff>38099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09574"/>
          <a:ext cx="3234018" cy="458152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3</xdr:row>
      <xdr:rowOff>0</xdr:rowOff>
    </xdr:from>
    <xdr:to>
      <xdr:col>11</xdr:col>
      <xdr:colOff>152400</xdr:colOff>
      <xdr:row>24</xdr:row>
      <xdr:rowOff>19050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9200" y="571500"/>
          <a:ext cx="5638800" cy="40195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1</xdr:row>
      <xdr:rowOff>133350</xdr:rowOff>
    </xdr:from>
    <xdr:to>
      <xdr:col>9</xdr:col>
      <xdr:colOff>504825</xdr:colOff>
      <xdr:row>32</xdr:row>
      <xdr:rowOff>133350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323850"/>
          <a:ext cx="5905500" cy="59055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2</xdr:col>
      <xdr:colOff>533400</xdr:colOff>
      <xdr:row>20</xdr:row>
      <xdr:rowOff>165100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81000"/>
          <a:ext cx="1752600" cy="35941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123825</xdr:rowOff>
    </xdr:from>
    <xdr:to>
      <xdr:col>9</xdr:col>
      <xdr:colOff>419100</xdr:colOff>
      <xdr:row>32</xdr:row>
      <xdr:rowOff>123825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14325"/>
          <a:ext cx="5905500" cy="59055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142875</xdr:rowOff>
    </xdr:from>
    <xdr:to>
      <xdr:col>3</xdr:col>
      <xdr:colOff>561975</xdr:colOff>
      <xdr:row>12</xdr:row>
      <xdr:rowOff>152400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23875"/>
          <a:ext cx="2390775" cy="19145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telenor.no/bedrift/tryggi/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80"/>
  <sheetViews>
    <sheetView tabSelected="1" topLeftCell="A11" zoomScaleNormal="100" workbookViewId="0">
      <selection activeCell="B39" sqref="B39"/>
    </sheetView>
  </sheetViews>
  <sheetFormatPr defaultRowHeight="15" x14ac:dyDescent="0.25"/>
  <cols>
    <col min="1" max="1" width="98.42578125" style="1" customWidth="1"/>
    <col min="2" max="2" width="6.28515625" style="1" bestFit="1" customWidth="1"/>
    <col min="3" max="3" width="8.7109375" style="1" customWidth="1"/>
    <col min="4" max="4" width="10" style="1" bestFit="1" customWidth="1"/>
    <col min="5" max="5" width="10.42578125" style="1" customWidth="1"/>
    <col min="6" max="6" width="7.28515625" style="1" customWidth="1"/>
    <col min="7" max="7" width="10.140625" style="1" customWidth="1"/>
    <col min="8" max="8" width="83.85546875" style="1" customWidth="1"/>
    <col min="9" max="16384" width="9.140625" style="1"/>
  </cols>
  <sheetData>
    <row r="1" spans="1:9" ht="26.25" x14ac:dyDescent="0.4">
      <c r="A1" s="13" t="s">
        <v>29</v>
      </c>
      <c r="B1" s="6"/>
      <c r="C1" s="6"/>
      <c r="D1" s="6"/>
      <c r="E1" s="6"/>
      <c r="F1" s="6"/>
      <c r="G1" s="6"/>
      <c r="H1" s="6"/>
      <c r="I1" s="6"/>
    </row>
    <row r="2" spans="1:9" ht="18.75" x14ac:dyDescent="0.3">
      <c r="A2" s="7" t="s">
        <v>11</v>
      </c>
      <c r="B2" s="17"/>
      <c r="C2" s="17"/>
      <c r="D2" s="17"/>
      <c r="E2" s="17"/>
      <c r="F2" s="17"/>
      <c r="G2" s="17"/>
      <c r="H2" s="17"/>
      <c r="I2" s="6"/>
    </row>
    <row r="3" spans="1:9" ht="18.75" x14ac:dyDescent="0.3">
      <c r="A3" s="7" t="s">
        <v>12</v>
      </c>
      <c r="B3" s="17"/>
      <c r="C3" s="17"/>
      <c r="D3" s="17"/>
      <c r="E3" s="17"/>
      <c r="F3" s="17"/>
      <c r="G3" s="17"/>
      <c r="H3" s="17"/>
      <c r="I3" s="6"/>
    </row>
    <row r="4" spans="1:9" ht="18.75" x14ac:dyDescent="0.3">
      <c r="A4" s="7" t="s">
        <v>13</v>
      </c>
      <c r="B4" s="17"/>
      <c r="C4" s="17"/>
      <c r="D4" s="17"/>
      <c r="E4" s="17"/>
      <c r="F4" s="17"/>
      <c r="G4" s="17"/>
      <c r="H4" s="17"/>
      <c r="I4" s="6"/>
    </row>
    <row r="5" spans="1:9" ht="18.75" x14ac:dyDescent="0.3">
      <c r="A5" s="7" t="s">
        <v>25</v>
      </c>
      <c r="B5" s="17"/>
      <c r="C5" s="17"/>
      <c r="D5" s="17"/>
      <c r="E5" s="17"/>
      <c r="F5" s="17"/>
      <c r="G5" s="17"/>
      <c r="H5" s="17"/>
      <c r="I5" s="6"/>
    </row>
    <row r="6" spans="1:9" ht="18.75" x14ac:dyDescent="0.3">
      <c r="A6" s="7" t="s">
        <v>10</v>
      </c>
      <c r="B6" s="17"/>
      <c r="C6" s="17"/>
      <c r="D6" s="17"/>
      <c r="E6" s="17"/>
      <c r="F6" s="17"/>
      <c r="G6" s="17"/>
      <c r="H6" s="17"/>
      <c r="I6" s="6"/>
    </row>
    <row r="7" spans="1:9" ht="18.75" x14ac:dyDescent="0.3">
      <c r="A7" s="7" t="s">
        <v>14</v>
      </c>
      <c r="B7" s="17"/>
      <c r="C7" s="17"/>
      <c r="D7" s="17"/>
      <c r="E7" s="17"/>
      <c r="F7" s="17"/>
      <c r="G7" s="17"/>
      <c r="H7" s="17"/>
      <c r="I7" s="6"/>
    </row>
    <row r="8" spans="1:9" ht="18.75" x14ac:dyDescent="0.3">
      <c r="A8" s="7"/>
      <c r="B8" s="17"/>
      <c r="C8" s="17"/>
      <c r="D8" s="17"/>
      <c r="E8" s="17"/>
      <c r="F8" s="17"/>
      <c r="G8" s="17"/>
      <c r="H8" s="17"/>
      <c r="I8" s="6"/>
    </row>
    <row r="9" spans="1:9" ht="18.75" x14ac:dyDescent="0.3">
      <c r="A9" s="7"/>
      <c r="B9" s="17"/>
      <c r="C9" s="17"/>
      <c r="D9" s="17"/>
      <c r="E9" s="17"/>
      <c r="F9" s="17"/>
      <c r="G9" s="17"/>
      <c r="H9" s="17"/>
      <c r="I9" s="6"/>
    </row>
    <row r="10" spans="1:9" x14ac:dyDescent="0.25">
      <c r="A10" s="6"/>
      <c r="B10" s="6"/>
      <c r="C10" s="6"/>
      <c r="D10" s="6"/>
      <c r="E10" s="6"/>
      <c r="F10" s="6"/>
      <c r="G10" s="6"/>
      <c r="H10" s="6"/>
      <c r="I10" s="6"/>
    </row>
    <row r="11" spans="1:9" x14ac:dyDescent="0.25">
      <c r="A11" s="6"/>
      <c r="B11" s="6"/>
      <c r="C11" s="6"/>
      <c r="D11" s="6"/>
      <c r="E11" s="6"/>
      <c r="F11" s="6"/>
      <c r="G11" s="6"/>
      <c r="H11" s="6"/>
      <c r="I11" s="6"/>
    </row>
    <row r="12" spans="1:9" s="2" customFormat="1" ht="30" x14ac:dyDescent="0.25">
      <c r="A12" s="8" t="s">
        <v>3</v>
      </c>
      <c r="B12" s="8" t="s">
        <v>0</v>
      </c>
      <c r="C12" s="10" t="s">
        <v>1</v>
      </c>
      <c r="D12" s="10" t="s">
        <v>17</v>
      </c>
      <c r="E12" s="10" t="s">
        <v>4</v>
      </c>
      <c r="F12" s="10" t="s">
        <v>2</v>
      </c>
      <c r="G12" s="10" t="s">
        <v>9</v>
      </c>
      <c r="H12" s="11" t="s">
        <v>5</v>
      </c>
      <c r="I12" s="8"/>
    </row>
    <row r="13" spans="1:9" x14ac:dyDescent="0.25">
      <c r="A13" s="15" t="s">
        <v>81</v>
      </c>
      <c r="B13" s="3"/>
      <c r="C13" s="6">
        <v>2950</v>
      </c>
      <c r="D13" s="6"/>
      <c r="E13" s="6">
        <f>B13*(C13+D13)</f>
        <v>0</v>
      </c>
      <c r="F13" s="6"/>
      <c r="G13" s="6"/>
      <c r="H13" s="6" t="s">
        <v>102</v>
      </c>
      <c r="I13" s="6"/>
    </row>
    <row r="14" spans="1:9" x14ac:dyDescent="0.25">
      <c r="A14" s="15" t="s">
        <v>35</v>
      </c>
      <c r="B14" s="3"/>
      <c r="C14" s="6">
        <v>1860</v>
      </c>
      <c r="D14" s="6"/>
      <c r="E14" s="6">
        <f t="shared" ref="E14:E70" si="0">B14*(C14+D14)</f>
        <v>0</v>
      </c>
      <c r="F14" s="6"/>
      <c r="G14" s="6"/>
      <c r="H14" s="6" t="s">
        <v>102</v>
      </c>
      <c r="I14" s="6"/>
    </row>
    <row r="15" spans="1:9" x14ac:dyDescent="0.25">
      <c r="A15" s="15" t="s">
        <v>31</v>
      </c>
      <c r="B15" s="3"/>
      <c r="C15" s="6">
        <v>1450</v>
      </c>
      <c r="D15" s="6">
        <v>970</v>
      </c>
      <c r="E15" s="6">
        <f t="shared" si="0"/>
        <v>0</v>
      </c>
      <c r="F15" s="6">
        <v>98</v>
      </c>
      <c r="G15" s="6">
        <f t="shared" ref="G15:G20" si="1">F15*B15*12</f>
        <v>0</v>
      </c>
      <c r="H15" s="6" t="s">
        <v>23</v>
      </c>
      <c r="I15" s="6"/>
    </row>
    <row r="16" spans="1:9" x14ac:dyDescent="0.25">
      <c r="A16" s="15" t="s">
        <v>47</v>
      </c>
      <c r="B16" s="3"/>
      <c r="C16" s="6">
        <v>1450</v>
      </c>
      <c r="D16" s="6">
        <v>970</v>
      </c>
      <c r="E16" s="6">
        <f t="shared" ref="E16:E17" si="2">B16*(C16+D16)</f>
        <v>0</v>
      </c>
      <c r="F16" s="6">
        <v>98</v>
      </c>
      <c r="G16" s="6">
        <f t="shared" si="1"/>
        <v>0</v>
      </c>
      <c r="H16" s="6" t="s">
        <v>49</v>
      </c>
      <c r="I16" s="6"/>
    </row>
    <row r="17" spans="1:9" x14ac:dyDescent="0.25">
      <c r="A17" s="15" t="s">
        <v>30</v>
      </c>
      <c r="B17" s="3"/>
      <c r="C17" s="6">
        <v>1450</v>
      </c>
      <c r="D17" s="6">
        <v>970</v>
      </c>
      <c r="E17" s="6">
        <f t="shared" si="2"/>
        <v>0</v>
      </c>
      <c r="F17" s="6">
        <v>195</v>
      </c>
      <c r="G17" s="6">
        <f t="shared" si="1"/>
        <v>0</v>
      </c>
      <c r="H17" s="6" t="s">
        <v>45</v>
      </c>
      <c r="I17" s="6"/>
    </row>
    <row r="18" spans="1:9" x14ac:dyDescent="0.25">
      <c r="A18" s="15" t="s">
        <v>69</v>
      </c>
      <c r="B18" s="3"/>
      <c r="C18" s="6">
        <v>1450</v>
      </c>
      <c r="D18" s="6">
        <v>970</v>
      </c>
      <c r="E18" s="6">
        <f t="shared" ref="E18:E20" si="3">B18*(C18+D18)</f>
        <v>0</v>
      </c>
      <c r="F18" s="6">
        <v>195</v>
      </c>
      <c r="G18" s="6">
        <f t="shared" si="1"/>
        <v>0</v>
      </c>
      <c r="H18" s="6" t="s">
        <v>45</v>
      </c>
      <c r="I18" s="6"/>
    </row>
    <row r="19" spans="1:9" x14ac:dyDescent="0.25">
      <c r="A19" s="15" t="s">
        <v>80</v>
      </c>
      <c r="B19" s="3"/>
      <c r="C19" s="6">
        <v>1450</v>
      </c>
      <c r="D19" s="6">
        <v>970</v>
      </c>
      <c r="E19" s="6">
        <f t="shared" si="3"/>
        <v>0</v>
      </c>
      <c r="F19" s="6">
        <v>195</v>
      </c>
      <c r="G19" s="6">
        <f t="shared" si="1"/>
        <v>0</v>
      </c>
      <c r="H19" s="6" t="s">
        <v>45</v>
      </c>
      <c r="I19" s="6"/>
    </row>
    <row r="20" spans="1:9" x14ac:dyDescent="0.25">
      <c r="A20" s="15" t="s">
        <v>79</v>
      </c>
      <c r="B20" s="3"/>
      <c r="C20" s="6">
        <v>1450</v>
      </c>
      <c r="D20" s="6">
        <v>970</v>
      </c>
      <c r="E20" s="6">
        <f t="shared" si="3"/>
        <v>0</v>
      </c>
      <c r="F20" s="6">
        <v>195</v>
      </c>
      <c r="G20" s="6">
        <f t="shared" si="1"/>
        <v>0</v>
      </c>
      <c r="H20" s="6" t="s">
        <v>45</v>
      </c>
      <c r="I20" s="6"/>
    </row>
    <row r="21" spans="1:9" x14ac:dyDescent="0.25">
      <c r="A21" s="6"/>
      <c r="B21" s="6"/>
      <c r="C21" s="6"/>
      <c r="D21" s="6"/>
      <c r="E21" s="6"/>
      <c r="F21" s="6"/>
      <c r="G21" s="6"/>
      <c r="H21" s="6"/>
      <c r="I21" s="6"/>
    </row>
    <row r="22" spans="1:9" x14ac:dyDescent="0.25">
      <c r="A22" s="15" t="s">
        <v>36</v>
      </c>
      <c r="B22" s="3"/>
      <c r="C22" s="6">
        <v>2800</v>
      </c>
      <c r="D22" s="6">
        <v>1200</v>
      </c>
      <c r="E22" s="6">
        <f t="shared" si="0"/>
        <v>0</v>
      </c>
      <c r="F22" s="6">
        <v>112</v>
      </c>
      <c r="G22" s="6">
        <f>F22*B22*12</f>
        <v>0</v>
      </c>
      <c r="H22" s="6" t="s">
        <v>7</v>
      </c>
      <c r="I22" s="6"/>
    </row>
    <row r="23" spans="1:9" x14ac:dyDescent="0.25">
      <c r="A23" s="15" t="s">
        <v>37</v>
      </c>
      <c r="B23" s="3"/>
      <c r="C23" s="6">
        <v>2800</v>
      </c>
      <c r="D23" s="6">
        <v>1200</v>
      </c>
      <c r="E23" s="6">
        <f t="shared" si="0"/>
        <v>0</v>
      </c>
      <c r="F23" s="6">
        <v>112</v>
      </c>
      <c r="G23" s="6">
        <f>F23*B23*12</f>
        <v>0</v>
      </c>
      <c r="H23" s="6" t="s">
        <v>7</v>
      </c>
      <c r="I23" s="6"/>
    </row>
    <row r="24" spans="1:9" x14ac:dyDescent="0.25">
      <c r="A24" s="6"/>
      <c r="B24" s="6"/>
      <c r="C24" s="6"/>
      <c r="D24" s="6"/>
      <c r="E24" s="6"/>
      <c r="F24" s="6"/>
      <c r="G24" s="6"/>
      <c r="H24" s="6"/>
      <c r="I24" s="6"/>
    </row>
    <row r="25" spans="1:9" x14ac:dyDescent="0.25">
      <c r="A25" s="15" t="s">
        <v>58</v>
      </c>
      <c r="B25" s="3"/>
      <c r="C25" s="6">
        <v>2750</v>
      </c>
      <c r="D25" s="6">
        <v>0</v>
      </c>
      <c r="E25" s="6">
        <f t="shared" si="0"/>
        <v>0</v>
      </c>
      <c r="F25" s="6">
        <v>350</v>
      </c>
      <c r="G25" s="6">
        <f>F25*B25*12</f>
        <v>0</v>
      </c>
      <c r="H25" s="6" t="s">
        <v>59</v>
      </c>
      <c r="I25" s="6"/>
    </row>
    <row r="26" spans="1:9" x14ac:dyDescent="0.25">
      <c r="A26" s="15" t="s">
        <v>60</v>
      </c>
      <c r="B26" s="3"/>
      <c r="C26" s="6">
        <v>0</v>
      </c>
      <c r="D26" s="6">
        <v>0</v>
      </c>
      <c r="E26" s="6">
        <f t="shared" si="0"/>
        <v>0</v>
      </c>
      <c r="F26" s="6">
        <v>1190</v>
      </c>
      <c r="G26" s="6">
        <f>F26*B26*12</f>
        <v>0</v>
      </c>
      <c r="H26" s="6" t="s">
        <v>61</v>
      </c>
      <c r="I26" s="6"/>
    </row>
    <row r="27" spans="1:9" x14ac:dyDescent="0.25">
      <c r="A27" s="6" t="s">
        <v>62</v>
      </c>
      <c r="B27" s="3"/>
      <c r="C27" s="6">
        <v>50000</v>
      </c>
      <c r="D27" s="6"/>
      <c r="E27" s="6">
        <f t="shared" si="0"/>
        <v>0</v>
      </c>
      <c r="F27" s="6"/>
      <c r="G27" s="6"/>
      <c r="H27" s="6" t="s">
        <v>63</v>
      </c>
      <c r="I27" s="6"/>
    </row>
    <row r="28" spans="1:9" x14ac:dyDescent="0.25">
      <c r="A28" s="6"/>
      <c r="B28" s="6"/>
      <c r="C28" s="6"/>
      <c r="D28" s="6"/>
      <c r="E28" s="6"/>
      <c r="F28" s="6"/>
      <c r="G28" s="6"/>
      <c r="H28" s="6"/>
      <c r="I28" s="6"/>
    </row>
    <row r="29" spans="1:9" x14ac:dyDescent="0.25">
      <c r="A29" s="15" t="s">
        <v>78</v>
      </c>
      <c r="B29" s="3"/>
      <c r="C29" s="6">
        <v>0</v>
      </c>
      <c r="D29" s="6">
        <v>0</v>
      </c>
      <c r="E29" s="6">
        <f t="shared" ref="E29:E31" si="4">B29*(C29+D29)</f>
        <v>0</v>
      </c>
      <c r="F29" s="6">
        <v>2250</v>
      </c>
      <c r="G29" s="6">
        <f>F29*B29*12</f>
        <v>0</v>
      </c>
      <c r="H29" s="6" t="s">
        <v>66</v>
      </c>
      <c r="I29" s="6"/>
    </row>
    <row r="30" spans="1:9" x14ac:dyDescent="0.25">
      <c r="A30" s="15" t="s">
        <v>85</v>
      </c>
      <c r="B30" s="3"/>
      <c r="C30" s="6">
        <v>0</v>
      </c>
      <c r="D30" s="6">
        <v>0</v>
      </c>
      <c r="E30" s="6">
        <f t="shared" ref="E30" si="5">B30*(C30+D30)</f>
        <v>0</v>
      </c>
      <c r="F30" s="6">
        <v>2250</v>
      </c>
      <c r="G30" s="6">
        <f>F30*B30*12</f>
        <v>0</v>
      </c>
      <c r="H30" s="6" t="s">
        <v>66</v>
      </c>
      <c r="I30" s="6"/>
    </row>
    <row r="31" spans="1:9" x14ac:dyDescent="0.25">
      <c r="A31" s="6" t="s">
        <v>64</v>
      </c>
      <c r="B31" s="3"/>
      <c r="C31" s="6">
        <v>12000</v>
      </c>
      <c r="D31" s="6"/>
      <c r="E31" s="6">
        <f t="shared" si="4"/>
        <v>0</v>
      </c>
      <c r="F31" s="6"/>
      <c r="G31" s="6"/>
      <c r="H31" s="6" t="s">
        <v>65</v>
      </c>
      <c r="I31" s="6"/>
    </row>
    <row r="32" spans="1:9" x14ac:dyDescent="0.25">
      <c r="A32" s="6"/>
      <c r="B32" s="6"/>
      <c r="C32" s="6"/>
      <c r="D32" s="6"/>
      <c r="E32" s="6"/>
      <c r="F32" s="6"/>
      <c r="G32" s="6"/>
      <c r="H32" s="6"/>
      <c r="I32" s="6"/>
    </row>
    <row r="33" spans="1:9" x14ac:dyDescent="0.25">
      <c r="A33" s="15"/>
      <c r="B33" s="3"/>
      <c r="C33" s="6"/>
      <c r="D33" s="6"/>
      <c r="E33" s="6"/>
      <c r="F33" s="6"/>
      <c r="G33" s="6"/>
      <c r="H33" s="6"/>
      <c r="I33" s="6"/>
    </row>
    <row r="34" spans="1:9" x14ac:dyDescent="0.25">
      <c r="A34" s="15" t="s">
        <v>32</v>
      </c>
      <c r="B34" s="3"/>
      <c r="C34" s="6">
        <v>1050</v>
      </c>
      <c r="D34" s="6">
        <v>570</v>
      </c>
      <c r="E34" s="6">
        <f t="shared" si="0"/>
        <v>0</v>
      </c>
      <c r="F34" s="6">
        <v>23</v>
      </c>
      <c r="G34" s="6">
        <f>F34*B34*12</f>
        <v>0</v>
      </c>
      <c r="H34" s="6" t="s">
        <v>53</v>
      </c>
      <c r="I34" s="6"/>
    </row>
    <row r="35" spans="1:9" x14ac:dyDescent="0.25">
      <c r="A35" s="6" t="s">
        <v>67</v>
      </c>
      <c r="B35" s="3"/>
      <c r="C35" s="6">
        <v>1050</v>
      </c>
      <c r="D35" s="6">
        <v>1050</v>
      </c>
      <c r="E35" s="6">
        <f t="shared" si="0"/>
        <v>0</v>
      </c>
      <c r="F35" s="6">
        <v>23</v>
      </c>
      <c r="G35" s="6">
        <f>F35*B35*12</f>
        <v>0</v>
      </c>
      <c r="H35" s="6" t="s">
        <v>53</v>
      </c>
      <c r="I35" s="6"/>
    </row>
    <row r="36" spans="1:9" x14ac:dyDescent="0.25">
      <c r="A36" s="15" t="s">
        <v>33</v>
      </c>
      <c r="B36" s="3"/>
      <c r="C36" s="6">
        <v>1050</v>
      </c>
      <c r="D36" s="6">
        <v>570</v>
      </c>
      <c r="E36" s="6">
        <f t="shared" ref="E36:E37" si="6">B36*(C36+D36)</f>
        <v>0</v>
      </c>
      <c r="F36" s="6">
        <v>14</v>
      </c>
      <c r="G36" s="6">
        <f>F36*B36*12</f>
        <v>0</v>
      </c>
      <c r="H36" s="6" t="s">
        <v>54</v>
      </c>
      <c r="I36" s="6"/>
    </row>
    <row r="37" spans="1:9" x14ac:dyDescent="0.25">
      <c r="A37" s="6" t="s">
        <v>34</v>
      </c>
      <c r="B37" s="3"/>
      <c r="C37" s="6">
        <v>1050</v>
      </c>
      <c r="D37" s="6">
        <v>1050</v>
      </c>
      <c r="E37" s="6">
        <f t="shared" si="6"/>
        <v>0</v>
      </c>
      <c r="F37" s="6">
        <v>14</v>
      </c>
      <c r="G37" s="6">
        <f>F37*B37*12</f>
        <v>0</v>
      </c>
      <c r="H37" s="6" t="s">
        <v>54</v>
      </c>
      <c r="I37" s="6"/>
    </row>
    <row r="38" spans="1:9" x14ac:dyDescent="0.25">
      <c r="A38" s="6" t="s">
        <v>21</v>
      </c>
      <c r="B38" s="3"/>
      <c r="C38" s="6"/>
      <c r="D38" s="6">
        <v>20500</v>
      </c>
      <c r="E38" s="6">
        <f t="shared" si="0"/>
        <v>0</v>
      </c>
      <c r="F38" s="6">
        <v>6430</v>
      </c>
      <c r="G38" s="6">
        <f>F38*B38*12</f>
        <v>0</v>
      </c>
      <c r="H38" s="6" t="s">
        <v>39</v>
      </c>
      <c r="I38" s="6"/>
    </row>
    <row r="39" spans="1:9" x14ac:dyDescent="0.25">
      <c r="A39" s="6"/>
      <c r="B39" s="6"/>
      <c r="C39" s="6"/>
      <c r="D39" s="6"/>
      <c r="E39" s="6"/>
      <c r="F39" s="6"/>
      <c r="G39" s="6"/>
      <c r="H39" s="6"/>
      <c r="I39" s="6"/>
    </row>
    <row r="40" spans="1:9" x14ac:dyDescent="0.25">
      <c r="A40" s="9" t="s">
        <v>91</v>
      </c>
      <c r="B40" s="6"/>
      <c r="C40" s="6"/>
      <c r="D40" s="6"/>
      <c r="E40" s="6"/>
      <c r="F40" s="6"/>
      <c r="G40" s="6"/>
      <c r="H40" s="6"/>
      <c r="I40" s="6"/>
    </row>
    <row r="41" spans="1:9" x14ac:dyDescent="0.25">
      <c r="A41" s="15" t="s">
        <v>38</v>
      </c>
      <c r="B41" s="3"/>
      <c r="C41" s="6">
        <v>1060</v>
      </c>
      <c r="D41" s="6"/>
      <c r="E41" s="6">
        <f>B41*(C41+D41)</f>
        <v>0</v>
      </c>
      <c r="F41" s="6"/>
      <c r="G41" s="6"/>
      <c r="H41" s="6"/>
      <c r="I41" s="6"/>
    </row>
    <row r="42" spans="1:9" x14ac:dyDescent="0.25">
      <c r="A42" s="15" t="s">
        <v>40</v>
      </c>
      <c r="B42" s="3"/>
      <c r="C42" s="6">
        <v>1930</v>
      </c>
      <c r="D42" s="6"/>
      <c r="E42" s="6">
        <f t="shared" si="0"/>
        <v>0</v>
      </c>
      <c r="F42" s="6"/>
      <c r="G42" s="6"/>
      <c r="H42" s="6"/>
      <c r="I42" s="6"/>
    </row>
    <row r="43" spans="1:9" x14ac:dyDescent="0.25">
      <c r="A43" s="15" t="s">
        <v>15</v>
      </c>
      <c r="B43" s="3"/>
      <c r="C43" s="6">
        <v>970</v>
      </c>
      <c r="D43" s="6"/>
      <c r="E43" s="6">
        <f t="shared" si="0"/>
        <v>0</v>
      </c>
      <c r="F43" s="6"/>
      <c r="G43" s="6"/>
      <c r="H43" s="6"/>
      <c r="I43" s="6"/>
    </row>
    <row r="44" spans="1:9" x14ac:dyDescent="0.25">
      <c r="A44" s="15" t="s">
        <v>82</v>
      </c>
      <c r="B44" s="3"/>
      <c r="C44" s="6">
        <v>1223</v>
      </c>
      <c r="D44" s="6"/>
      <c r="E44" s="6">
        <f t="shared" ref="E44" si="7">B44*(C44+D44)</f>
        <v>0</v>
      </c>
      <c r="F44" s="6"/>
      <c r="G44" s="6"/>
      <c r="H44" s="6"/>
      <c r="I44" s="6"/>
    </row>
    <row r="45" spans="1:9" x14ac:dyDescent="0.25">
      <c r="A45" s="15" t="s">
        <v>41</v>
      </c>
      <c r="B45" s="3"/>
      <c r="C45" s="6">
        <v>3840</v>
      </c>
      <c r="D45" s="6"/>
      <c r="E45" s="6">
        <f t="shared" si="0"/>
        <v>0</v>
      </c>
      <c r="F45" s="6"/>
      <c r="G45" s="6"/>
      <c r="H45" s="6" t="s">
        <v>55</v>
      </c>
      <c r="I45" s="6"/>
    </row>
    <row r="46" spans="1:9" x14ac:dyDescent="0.25">
      <c r="A46" s="15" t="s">
        <v>42</v>
      </c>
      <c r="B46" s="3"/>
      <c r="C46" s="6">
        <v>1920</v>
      </c>
      <c r="D46" s="6"/>
      <c r="E46" s="6">
        <f t="shared" si="0"/>
        <v>0</v>
      </c>
      <c r="F46" s="6"/>
      <c r="G46" s="6"/>
      <c r="H46" s="6" t="s">
        <v>94</v>
      </c>
      <c r="I46" s="6"/>
    </row>
    <row r="47" spans="1:9" x14ac:dyDescent="0.25">
      <c r="A47" s="6" t="s">
        <v>84</v>
      </c>
      <c r="B47" s="3"/>
      <c r="C47" s="6">
        <v>3840</v>
      </c>
      <c r="D47" s="6"/>
      <c r="E47" s="6">
        <f t="shared" si="0"/>
        <v>0</v>
      </c>
      <c r="F47" s="6"/>
      <c r="G47" s="6"/>
      <c r="H47" s="6" t="s">
        <v>56</v>
      </c>
      <c r="I47" s="6"/>
    </row>
    <row r="48" spans="1:9" x14ac:dyDescent="0.25">
      <c r="A48" s="15" t="s">
        <v>43</v>
      </c>
      <c r="B48" s="3"/>
      <c r="C48" s="6">
        <v>4668</v>
      </c>
      <c r="D48" s="6"/>
      <c r="E48" s="6">
        <f t="shared" ref="E48" si="8">B48*(C48+D48)</f>
        <v>0</v>
      </c>
      <c r="F48" s="6"/>
      <c r="G48" s="6"/>
      <c r="H48" s="6" t="s">
        <v>93</v>
      </c>
      <c r="I48" s="6"/>
    </row>
    <row r="49" spans="1:9" x14ac:dyDescent="0.25">
      <c r="A49" s="15" t="s">
        <v>87</v>
      </c>
      <c r="B49" s="3"/>
      <c r="C49" s="6">
        <v>1278</v>
      </c>
      <c r="D49" s="6"/>
      <c r="E49" s="6">
        <f t="shared" ref="E49" si="9">B49*(C49+D49)</f>
        <v>0</v>
      </c>
      <c r="F49" s="6"/>
      <c r="G49" s="6"/>
      <c r="H49" s="6" t="s">
        <v>86</v>
      </c>
      <c r="I49" s="6"/>
    </row>
    <row r="50" spans="1:9" x14ac:dyDescent="0.25">
      <c r="A50" s="6" t="s">
        <v>44</v>
      </c>
      <c r="B50" s="3"/>
      <c r="C50" s="6">
        <v>2004</v>
      </c>
      <c r="D50" s="6"/>
      <c r="E50" s="6">
        <f t="shared" si="0"/>
        <v>0</v>
      </c>
      <c r="F50" s="6"/>
      <c r="G50" s="6"/>
      <c r="H50" s="6" t="s">
        <v>92</v>
      </c>
      <c r="I50" s="6"/>
    </row>
    <row r="51" spans="1:9" x14ac:dyDescent="0.25">
      <c r="A51" s="15" t="s">
        <v>70</v>
      </c>
      <c r="B51" s="3"/>
      <c r="C51" s="6">
        <v>1421</v>
      </c>
      <c r="D51" s="6"/>
      <c r="E51" s="6">
        <f t="shared" si="0"/>
        <v>0</v>
      </c>
      <c r="F51" s="6"/>
      <c r="G51" s="6"/>
      <c r="H51" s="6" t="s">
        <v>76</v>
      </c>
      <c r="I51" s="6"/>
    </row>
    <row r="52" spans="1:9" x14ac:dyDescent="0.25">
      <c r="A52" s="15" t="s">
        <v>74</v>
      </c>
      <c r="B52" s="3"/>
      <c r="C52" s="6">
        <v>860</v>
      </c>
      <c r="D52" s="6"/>
      <c r="E52" s="6">
        <f t="shared" ref="E52" si="10">B52*(C52+D52)</f>
        <v>0</v>
      </c>
      <c r="F52" s="6"/>
      <c r="G52" s="6"/>
      <c r="H52" s="6" t="s">
        <v>75</v>
      </c>
      <c r="I52" s="6"/>
    </row>
    <row r="53" spans="1:9" x14ac:dyDescent="0.25">
      <c r="A53" s="6" t="s">
        <v>101</v>
      </c>
      <c r="B53" s="3"/>
      <c r="C53" s="6">
        <v>720</v>
      </c>
      <c r="D53" s="6"/>
      <c r="E53" s="6">
        <f t="shared" si="0"/>
        <v>0</v>
      </c>
      <c r="F53" s="6"/>
      <c r="G53" s="6"/>
      <c r="H53" s="6" t="s">
        <v>6</v>
      </c>
      <c r="I53" s="6"/>
    </row>
    <row r="54" spans="1:9" x14ac:dyDescent="0.25">
      <c r="A54" s="6" t="s">
        <v>98</v>
      </c>
      <c r="B54" s="3"/>
      <c r="C54" s="6">
        <v>332</v>
      </c>
      <c r="D54" s="6"/>
      <c r="E54" s="6">
        <f t="shared" ref="E54:E56" si="11">B54*(C54+D54)</f>
        <v>0</v>
      </c>
      <c r="F54" s="6"/>
      <c r="G54" s="6"/>
      <c r="H54" s="6" t="s">
        <v>95</v>
      </c>
      <c r="I54" s="6"/>
    </row>
    <row r="55" spans="1:9" x14ac:dyDescent="0.25">
      <c r="A55" s="6" t="s">
        <v>100</v>
      </c>
      <c r="B55" s="3"/>
      <c r="C55" s="6">
        <v>365</v>
      </c>
      <c r="D55" s="6"/>
      <c r="E55" s="6">
        <f t="shared" ref="E55" si="12">B55*(C55+D55)</f>
        <v>0</v>
      </c>
      <c r="F55" s="6"/>
      <c r="G55" s="6"/>
      <c r="H55" s="6" t="s">
        <v>96</v>
      </c>
      <c r="I55" s="6"/>
    </row>
    <row r="56" spans="1:9" x14ac:dyDescent="0.25">
      <c r="A56" s="6" t="s">
        <v>99</v>
      </c>
      <c r="B56" s="3"/>
      <c r="C56" s="6">
        <v>365</v>
      </c>
      <c r="D56" s="6"/>
      <c r="E56" s="6">
        <f t="shared" si="11"/>
        <v>0</v>
      </c>
      <c r="F56" s="6"/>
      <c r="G56" s="6"/>
      <c r="H56" s="6" t="s">
        <v>97</v>
      </c>
      <c r="I56" s="6"/>
    </row>
    <row r="57" spans="1:9" x14ac:dyDescent="0.25">
      <c r="A57" s="15" t="s">
        <v>77</v>
      </c>
      <c r="B57" s="3"/>
      <c r="C57" s="6">
        <v>3510</v>
      </c>
      <c r="D57" s="6"/>
      <c r="E57" s="6">
        <f t="shared" ref="E57" si="13">B57*(C57+D57)</f>
        <v>0</v>
      </c>
      <c r="F57" s="6"/>
      <c r="G57" s="6"/>
      <c r="H57" s="6" t="s">
        <v>83</v>
      </c>
      <c r="I57" s="6"/>
    </row>
    <row r="58" spans="1:9" x14ac:dyDescent="0.25">
      <c r="A58" s="6" t="s">
        <v>71</v>
      </c>
      <c r="B58" s="3"/>
      <c r="C58" s="6">
        <v>244</v>
      </c>
      <c r="D58" s="6"/>
      <c r="E58" s="6">
        <f t="shared" ref="E58" si="14">B58*(C58+D58)</f>
        <v>0</v>
      </c>
      <c r="F58" s="6"/>
      <c r="G58" s="6"/>
      <c r="H58" s="6" t="s">
        <v>72</v>
      </c>
      <c r="I58" s="6"/>
    </row>
    <row r="59" spans="1:9" x14ac:dyDescent="0.25">
      <c r="A59" s="6" t="s">
        <v>68</v>
      </c>
      <c r="B59" s="3"/>
      <c r="C59" s="6">
        <v>420</v>
      </c>
      <c r="D59" s="6"/>
      <c r="E59" s="6">
        <f t="shared" ref="E59" si="15">B59*(C59+D59)</f>
        <v>0</v>
      </c>
      <c r="F59" s="6"/>
      <c r="G59" s="6"/>
      <c r="H59" s="6" t="s">
        <v>73</v>
      </c>
      <c r="I59" s="6"/>
    </row>
    <row r="60" spans="1:9" x14ac:dyDescent="0.25">
      <c r="A60" s="6"/>
      <c r="B60" s="6"/>
      <c r="C60" s="6"/>
      <c r="D60" s="6"/>
      <c r="E60" s="6"/>
      <c r="F60" s="6"/>
      <c r="G60" s="6"/>
      <c r="H60" s="6"/>
      <c r="I60" s="6"/>
    </row>
    <row r="61" spans="1:9" x14ac:dyDescent="0.25">
      <c r="A61" s="6" t="s">
        <v>51</v>
      </c>
      <c r="B61" s="3"/>
      <c r="C61" s="6">
        <v>40</v>
      </c>
      <c r="D61" s="6"/>
      <c r="E61" s="6">
        <f>B61*(C61+D61)</f>
        <v>0</v>
      </c>
      <c r="F61" s="6"/>
      <c r="G61" s="6"/>
      <c r="H61" s="6" t="s">
        <v>50</v>
      </c>
      <c r="I61" s="6"/>
    </row>
    <row r="62" spans="1:9" x14ac:dyDescent="0.25">
      <c r="A62" s="15" t="s">
        <v>16</v>
      </c>
      <c r="B62" s="3"/>
      <c r="C62" s="6">
        <v>0</v>
      </c>
      <c r="D62" s="6">
        <v>50</v>
      </c>
      <c r="E62" s="6">
        <f>B62*(C62+D62)</f>
        <v>0</v>
      </c>
      <c r="F62" s="6">
        <v>14</v>
      </c>
      <c r="G62" s="6">
        <f>F62*B62*12</f>
        <v>0</v>
      </c>
      <c r="H62" s="6" t="s">
        <v>24</v>
      </c>
      <c r="I62" s="6"/>
    </row>
    <row r="63" spans="1:9" x14ac:dyDescent="0.25">
      <c r="A63" s="6" t="s">
        <v>22</v>
      </c>
      <c r="B63" s="3"/>
      <c r="C63" s="6"/>
      <c r="D63" s="6">
        <v>50</v>
      </c>
      <c r="E63" s="6">
        <f>B63*(C63+D63)</f>
        <v>0</v>
      </c>
      <c r="F63" s="6">
        <v>20</v>
      </c>
      <c r="G63" s="6">
        <f>F63*B63*12</f>
        <v>0</v>
      </c>
      <c r="H63" s="6"/>
      <c r="I63" s="6"/>
    </row>
    <row r="64" spans="1:9" x14ac:dyDescent="0.25">
      <c r="A64" s="6"/>
      <c r="B64" s="6"/>
      <c r="C64" s="6"/>
      <c r="D64" s="6"/>
      <c r="E64" s="6"/>
      <c r="F64" s="6"/>
      <c r="G64" s="6"/>
      <c r="H64" s="6"/>
      <c r="I64" s="6"/>
    </row>
    <row r="65" spans="1:9" x14ac:dyDescent="0.25">
      <c r="A65" s="15" t="s">
        <v>48</v>
      </c>
      <c r="B65" s="3"/>
      <c r="C65" s="6">
        <v>1430</v>
      </c>
      <c r="D65" s="6">
        <v>4900</v>
      </c>
      <c r="E65" s="6">
        <f>B65*(C65+D65)</f>
        <v>0</v>
      </c>
      <c r="F65" s="6">
        <v>390</v>
      </c>
      <c r="G65" s="6">
        <f>F65*B65*12</f>
        <v>0</v>
      </c>
      <c r="H65" s="6" t="s">
        <v>26</v>
      </c>
      <c r="I65" s="6"/>
    </row>
    <row r="66" spans="1:9" x14ac:dyDescent="0.25">
      <c r="A66" s="6" t="s">
        <v>52</v>
      </c>
      <c r="B66" s="3"/>
      <c r="C66" s="6"/>
      <c r="D66" s="6"/>
      <c r="E66" s="6">
        <f t="shared" si="0"/>
        <v>0</v>
      </c>
      <c r="F66" s="6">
        <v>25</v>
      </c>
      <c r="G66" s="6">
        <f>F66*B66*12</f>
        <v>0</v>
      </c>
      <c r="H66" s="6" t="s">
        <v>27</v>
      </c>
      <c r="I66" s="6"/>
    </row>
    <row r="67" spans="1:9" x14ac:dyDescent="0.25">
      <c r="A67" s="6"/>
      <c r="B67" s="6"/>
      <c r="C67" s="6"/>
      <c r="D67" s="6"/>
      <c r="E67" s="6"/>
      <c r="F67" s="6"/>
      <c r="G67" s="6"/>
      <c r="H67" s="6"/>
      <c r="I67" s="6"/>
    </row>
    <row r="68" spans="1:9" ht="15.75" customHeight="1" x14ac:dyDescent="0.25">
      <c r="A68" s="6" t="s">
        <v>88</v>
      </c>
      <c r="B68" s="3"/>
      <c r="C68" s="6">
        <v>9800</v>
      </c>
      <c r="D68" s="6"/>
      <c r="E68" s="6">
        <f t="shared" si="0"/>
        <v>0</v>
      </c>
      <c r="F68" s="6"/>
      <c r="G68" s="6"/>
      <c r="H68" s="6" t="s">
        <v>90</v>
      </c>
      <c r="I68" s="6"/>
    </row>
    <row r="69" spans="1:9" ht="15.75" customHeight="1" x14ac:dyDescent="0.25">
      <c r="A69" s="6" t="s">
        <v>89</v>
      </c>
      <c r="B69" s="3"/>
      <c r="C69" s="6">
        <v>4900</v>
      </c>
      <c r="D69" s="6"/>
      <c r="E69" s="6">
        <f t="shared" ref="E69" si="16">B69*(C69+D69)</f>
        <v>0</v>
      </c>
      <c r="F69" s="6"/>
      <c r="G69" s="6"/>
      <c r="H69" s="6" t="s">
        <v>57</v>
      </c>
      <c r="I69" s="6"/>
    </row>
    <row r="70" spans="1:9" x14ac:dyDescent="0.25">
      <c r="A70" s="6" t="s">
        <v>20</v>
      </c>
      <c r="B70" s="3"/>
      <c r="C70" s="6">
        <v>980</v>
      </c>
      <c r="D70" s="6"/>
      <c r="E70" s="6">
        <f t="shared" si="0"/>
        <v>0</v>
      </c>
      <c r="F70" s="6"/>
      <c r="G70" s="6"/>
      <c r="H70" s="6" t="s">
        <v>28</v>
      </c>
      <c r="I70" s="6"/>
    </row>
    <row r="71" spans="1:9" x14ac:dyDescent="0.25">
      <c r="A71" s="6"/>
      <c r="B71" s="6"/>
      <c r="C71" s="6"/>
      <c r="D71" s="6"/>
      <c r="E71" s="6"/>
      <c r="F71" s="6"/>
      <c r="G71" s="6"/>
      <c r="H71" s="6"/>
      <c r="I71" s="6"/>
    </row>
    <row r="72" spans="1:9" s="4" customFormat="1" x14ac:dyDescent="0.25">
      <c r="A72" s="9" t="s">
        <v>8</v>
      </c>
      <c r="B72" s="9"/>
      <c r="C72" s="9"/>
      <c r="D72" s="9"/>
      <c r="E72" s="12">
        <f>SUM(E13:E71)</f>
        <v>0</v>
      </c>
      <c r="F72" s="9"/>
      <c r="G72" s="12">
        <f>SUM(G13:G71)</f>
        <v>0</v>
      </c>
      <c r="H72" s="9"/>
      <c r="I72" s="9"/>
    </row>
    <row r="73" spans="1:9" x14ac:dyDescent="0.25">
      <c r="A73" s="6"/>
      <c r="B73" s="6"/>
      <c r="C73" s="6"/>
      <c r="D73" s="6"/>
      <c r="E73" s="6"/>
      <c r="F73" s="6"/>
      <c r="G73" s="6"/>
      <c r="H73" s="6"/>
      <c r="I73" s="6"/>
    </row>
    <row r="74" spans="1:9" x14ac:dyDescent="0.25">
      <c r="A74" s="14"/>
      <c r="B74" s="6"/>
      <c r="C74" s="6"/>
      <c r="D74" s="6"/>
      <c r="E74" s="6"/>
      <c r="F74" s="6"/>
      <c r="G74" s="6"/>
      <c r="H74" s="6"/>
      <c r="I74" s="6"/>
    </row>
    <row r="75" spans="1:9" x14ac:dyDescent="0.25">
      <c r="A75" s="14" t="s">
        <v>19</v>
      </c>
      <c r="B75" s="6">
        <v>500</v>
      </c>
      <c r="C75" s="6" t="s">
        <v>18</v>
      </c>
      <c r="D75" s="6"/>
      <c r="E75" s="6"/>
      <c r="F75" s="6"/>
      <c r="G75" s="6"/>
      <c r="H75" s="6"/>
      <c r="I75" s="6"/>
    </row>
    <row r="76" spans="1:9" x14ac:dyDescent="0.25">
      <c r="A76" s="14"/>
      <c r="B76" s="6"/>
      <c r="C76" s="6"/>
      <c r="D76" s="6"/>
      <c r="E76" s="6"/>
      <c r="F76" s="6"/>
      <c r="G76" s="6"/>
      <c r="H76" s="6"/>
      <c r="I76" s="6"/>
    </row>
    <row r="77" spans="1:9" x14ac:dyDescent="0.25">
      <c r="A77" s="14"/>
      <c r="B77" s="6"/>
      <c r="C77" s="6"/>
      <c r="D77" s="6"/>
      <c r="E77" s="6"/>
      <c r="F77" s="6"/>
      <c r="G77" s="6"/>
      <c r="H77" s="6"/>
      <c r="I77" s="6"/>
    </row>
    <row r="78" spans="1:9" x14ac:dyDescent="0.25">
      <c r="A78" s="5"/>
    </row>
    <row r="79" spans="1:9" x14ac:dyDescent="0.25">
      <c r="A79" s="5"/>
    </row>
    <row r="80" spans="1:9" x14ac:dyDescent="0.25">
      <c r="A80" s="5"/>
    </row>
  </sheetData>
  <sheetProtection password="FCD4" sheet="1" objects="1" scenarios="1"/>
  <mergeCells count="8">
    <mergeCell ref="B2:H2"/>
    <mergeCell ref="B3:H3"/>
    <mergeCell ref="B7:H7"/>
    <mergeCell ref="B9:H9"/>
    <mergeCell ref="B6:H6"/>
    <mergeCell ref="B4:H4"/>
    <mergeCell ref="B5:H5"/>
    <mergeCell ref="B8:H8"/>
  </mergeCells>
  <dataValidations count="1">
    <dataValidation type="list" allowBlank="1" showInputMessage="1" showErrorMessage="1" sqref="B38">
      <formula1>"1,0"</formula1>
    </dataValidation>
  </dataValidations>
  <hyperlinks>
    <hyperlink ref="A15" location="SafeMotion!A1" display="Mobil trygghetsalarm, SafeMotion S4"/>
    <hyperlink ref="A14" location="NOVO!A1" display="Digital trygghetsalarm NOVO, inkludert alarmsmykke, ladeenhet og batteribackup, 2G"/>
    <hyperlink ref="A13" location="NOVO!A1" display="Digital trygghetsalarm NOVO, inkludert alarmsmykke, ladeenhet og batteribackup, 4G (*)"/>
    <hyperlink ref="A65" location="Kamera!A1" display="Videotilsyn/digitalt nattilsyn,  komplett tilsynsløsning (utstyr og applikasjon) "/>
    <hyperlink ref="A43" location="Røykvarsler!A1" display="Røykvarsler"/>
    <hyperlink ref="A16" location="'DORO 580IP'!A1" display="Mobil trygghetsalarm, DORO 580IP"/>
    <hyperlink ref="A17" location="SafeMate!A1" display="Mobil trygghetsalarm, Safemate Trigger One"/>
    <hyperlink ref="A22" location="DoseCan!A1" display="Medisinsdispenser DoseCan, låsbar med multidose"/>
    <hyperlink ref="A23" location="DoseCan!A1" display="Medisinsdispenser DoseCan, enkel type med varsling"/>
    <hyperlink ref="A41" location="Døralarm!A1" display="Døralarm men magnetkontakt til dør, tilkobles Neat NOVO"/>
    <hyperlink ref="A34" location="'e-lås'!A1" display="E lås hjemmetjeneste, inkludert høykvalitets batteripakke, Phoniro T4"/>
    <hyperlink ref="A36" location="'e-lås'!A1" display="E lås hjemmetjeneste, inkludert høykvalitets batteripakke, Phoniro T4 uten bruk Phoniro Care"/>
    <hyperlink ref="A45" location="Sengsensor!A1" display="Senegalarm komplett m/ kontrollenhet og induktiv sensor til seng "/>
    <hyperlink ref="A42" location="Bevegelsesensor!A1" display="Bevegelsessensor til bruk som passivalarm, passeringsalarm, sengalarm osv"/>
    <hyperlink ref="A46" location="'Erstatningssensor seng'!A1" display="Ekstra induktiv sensor til bruk i seng"/>
    <hyperlink ref="A44" location="Temp!A1" display="Brannvarsler tempratur"/>
    <hyperlink ref="A18" location="'Safemate two'!A1" display="Mobil trygghetsalarm, Safemate Trigger Two"/>
    <hyperlink ref="A19" location="'Safemate Three'!A1" display="Mobil trygghetsalarm, Safemate Trigger Three"/>
    <hyperlink ref="A20" location="'Safemate Watch one'!A1" display="Mobil trygghetsalarm, Safemate Watch one"/>
    <hyperlink ref="A25" location="Pilly!A1" display="Medisindispenser Pilly"/>
    <hyperlink ref="A26" location="Medido!A1" display="Medisindispenser  Medido multidose, leie"/>
    <hyperlink ref="A29" location="Evondos!A1" display="Medisindispenser  Evondos E300 multidose for brukere som røyker inne, leie "/>
    <hyperlink ref="A30" location="Evondos!A1" display="Medisindispenser  Evondos E300 multidose for brukere som ikke røykerer inne, leie "/>
    <hyperlink ref="A51" location="Repo!A1" display="Radiorepeater, Repro"/>
    <hyperlink ref="A52" location="INKA!A1" display="INKA radiosender"/>
    <hyperlink ref="A57" location="NPU!A1" display="NPU-enhet"/>
    <hyperlink ref="A48" location="Voice!A1" display="Stemmestyrt sensor "/>
    <hyperlink ref="A49" location="Fall!A1" display="Fallsensor Vibby Oak"/>
    <hyperlink ref="A62" r:id="rId1"/>
  </hyperlinks>
  <pageMargins left="0.25" right="0.25" top="0.75" bottom="0.75" header="0.3" footer="0.3"/>
  <pageSetup paperSize="9" scale="75" fitToHeight="0" orientation="landscape" horizontalDpi="360" verticalDpi="360"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F18" sqref="F18"/>
    </sheetView>
  </sheetViews>
  <sheetFormatPr defaultRowHeight="15" x14ac:dyDescent="0.25"/>
  <sheetData>
    <row r="1" spans="1:1" x14ac:dyDescent="0.25">
      <c r="A1" s="16" t="s">
        <v>46</v>
      </c>
    </row>
  </sheetData>
  <sheetProtection password="FCD4" sheet="1" objects="1" scenarios="1"/>
  <hyperlinks>
    <hyperlink ref="A1" location="Oversikt!A1" display="tilbake"/>
  </hyperlink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sqref="A1:XFD1048576"/>
    </sheetView>
  </sheetViews>
  <sheetFormatPr defaultRowHeight="15" x14ac:dyDescent="0.25"/>
  <sheetData>
    <row r="1" spans="1:1" x14ac:dyDescent="0.25">
      <c r="A1" s="16" t="s">
        <v>46</v>
      </c>
    </row>
  </sheetData>
  <sheetProtection password="FCD4" sheet="1" objects="1" scenarios="1" selectLockedCells="1"/>
  <hyperlinks>
    <hyperlink ref="A1" location="Oversikt!A1" display="tilbake"/>
  </hyperlinks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J23" sqref="J23"/>
    </sheetView>
  </sheetViews>
  <sheetFormatPr defaultRowHeight="15" x14ac:dyDescent="0.25"/>
  <sheetData>
    <row r="1" spans="1:1" x14ac:dyDescent="0.25">
      <c r="A1" s="16" t="s">
        <v>46</v>
      </c>
    </row>
  </sheetData>
  <sheetProtection password="FCD4" sheet="1" objects="1" scenarios="1"/>
  <hyperlinks>
    <hyperlink ref="A1" location="Oversikt!A1" display="tilbake"/>
  </hyperlinks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L19" sqref="L19"/>
    </sheetView>
  </sheetViews>
  <sheetFormatPr defaultRowHeight="15" x14ac:dyDescent="0.25"/>
  <sheetData>
    <row r="1" spans="1:1" x14ac:dyDescent="0.25">
      <c r="A1" s="16" t="s">
        <v>46</v>
      </c>
    </row>
  </sheetData>
  <sheetProtection password="FCD4" sheet="1" objects="1" scenarios="1"/>
  <hyperlinks>
    <hyperlink ref="A1" location="Oversikt!A1" display="tilbake"/>
  </hyperlinks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S17" sqref="S17"/>
    </sheetView>
  </sheetViews>
  <sheetFormatPr defaultRowHeight="15" x14ac:dyDescent="0.25"/>
  <sheetData>
    <row r="1" spans="1:1" x14ac:dyDescent="0.25">
      <c r="A1" s="16" t="s">
        <v>46</v>
      </c>
    </row>
  </sheetData>
  <sheetProtection password="FCD4" sheet="1" objects="1" scenarios="1"/>
  <hyperlinks>
    <hyperlink ref="A1" location="Oversikt!A1" display="tilbake"/>
  </hyperlinks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N20" sqref="N20"/>
    </sheetView>
  </sheetViews>
  <sheetFormatPr defaultRowHeight="15" x14ac:dyDescent="0.25"/>
  <sheetData>
    <row r="1" spans="1:1" x14ac:dyDescent="0.25">
      <c r="A1" s="16" t="s">
        <v>46</v>
      </c>
    </row>
  </sheetData>
  <sheetProtection password="FCD4" sheet="1" objects="1" scenarios="1"/>
  <hyperlinks>
    <hyperlink ref="A1" location="Oversikt!A1" display="tilbake"/>
  </hyperlinks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H18" sqref="H18"/>
    </sheetView>
  </sheetViews>
  <sheetFormatPr defaultRowHeight="15" x14ac:dyDescent="0.25"/>
  <sheetData>
    <row r="1" spans="1:1" x14ac:dyDescent="0.25">
      <c r="A1" s="16" t="s">
        <v>46</v>
      </c>
    </row>
  </sheetData>
  <sheetProtection password="FCD4" sheet="1" objects="1" scenarios="1"/>
  <hyperlinks>
    <hyperlink ref="A1" location="Oversikt!A1" display="tilbake"/>
  </hyperlinks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A3" sqref="A3"/>
    </sheetView>
  </sheetViews>
  <sheetFormatPr defaultRowHeight="15" x14ac:dyDescent="0.25"/>
  <sheetData>
    <row r="1" spans="1:1" x14ac:dyDescent="0.25">
      <c r="A1" s="16" t="s">
        <v>46</v>
      </c>
    </row>
  </sheetData>
  <sheetProtection password="FCD4" sheet="1" objects="1" scenarios="1"/>
  <hyperlinks>
    <hyperlink ref="A1" location="Oversikt!A1" display="tilbake"/>
  </hyperlinks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M24" sqref="M24"/>
    </sheetView>
  </sheetViews>
  <sheetFormatPr defaultRowHeight="15" x14ac:dyDescent="0.25"/>
  <sheetData>
    <row r="1" spans="1:1" x14ac:dyDescent="0.25">
      <c r="A1" s="16" t="s">
        <v>46</v>
      </c>
    </row>
  </sheetData>
  <sheetProtection password="FCD4" sheet="1" objects="1" scenarios="1"/>
  <hyperlinks>
    <hyperlink ref="A1" location="Oversikt!A1" display="tilbake"/>
  </hyperlinks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>
    <row r="1" spans="1:1" x14ac:dyDescent="0.25">
      <c r="A1" s="16" t="s">
        <v>46</v>
      </c>
    </row>
  </sheetData>
  <sheetProtection password="FCD4" sheet="1" objects="1" scenarios="1"/>
  <hyperlinks>
    <hyperlink ref="A1" location="Oversikt!A1" display="tilbake"/>
  </hyperlink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>
    <row r="1" spans="1:1" x14ac:dyDescent="0.25">
      <c r="A1" s="16" t="s">
        <v>46</v>
      </c>
    </row>
  </sheetData>
  <sheetProtection password="FCD4" sheet="1" objects="1" scenarios="1"/>
  <hyperlinks>
    <hyperlink ref="A1" location="Oversikt!A1" display="tilbake"/>
  </hyperlinks>
  <pageMargins left="0.7" right="0.7" top="0.75" bottom="0.75" header="0.3" footer="0.3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N21" sqref="N21"/>
    </sheetView>
  </sheetViews>
  <sheetFormatPr defaultRowHeight="15" x14ac:dyDescent="0.25"/>
  <sheetData>
    <row r="1" spans="1:1" x14ac:dyDescent="0.25">
      <c r="A1" s="16" t="s">
        <v>46</v>
      </c>
    </row>
  </sheetData>
  <sheetProtection password="FCD4" sheet="1" objects="1" scenarios="1"/>
  <hyperlinks>
    <hyperlink ref="A1" location="Oversikt!A1" display="tilbake"/>
  </hyperlinks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>
    <row r="1" spans="1:1" x14ac:dyDescent="0.25">
      <c r="A1" s="16" t="s">
        <v>46</v>
      </c>
    </row>
  </sheetData>
  <sheetProtection password="FCD4" sheet="1" objects="1" scenarios="1"/>
  <hyperlinks>
    <hyperlink ref="A1" location="Oversikt!A1" display="tilbake"/>
  </hyperlinks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Id="1" sqref="L17 A1:XFD1048576"/>
    </sheetView>
  </sheetViews>
  <sheetFormatPr defaultRowHeight="15" x14ac:dyDescent="0.25"/>
  <sheetData>
    <row r="1" spans="1:1" x14ac:dyDescent="0.25">
      <c r="A1" s="16" t="s">
        <v>46</v>
      </c>
    </row>
  </sheetData>
  <sheetProtection password="FCD4" sheet="1" objects="1" scenarios="1"/>
  <hyperlinks>
    <hyperlink ref="A1" location="Oversikt!A1" display="tilbake"/>
  </hyperlinks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J20" sqref="J20"/>
    </sheetView>
  </sheetViews>
  <sheetFormatPr defaultRowHeight="15" x14ac:dyDescent="0.25"/>
  <sheetData>
    <row r="1" spans="1:1" x14ac:dyDescent="0.25">
      <c r="A1" s="16" t="s">
        <v>46</v>
      </c>
    </row>
  </sheetData>
  <sheetProtection password="FCD4" sheet="1" objects="1" scenarios="1"/>
  <hyperlinks>
    <hyperlink ref="A1" location="Oversikt!A1" display="tilbake"/>
  </hyperlinks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L21" sqref="L21"/>
    </sheetView>
  </sheetViews>
  <sheetFormatPr defaultRowHeight="15" x14ac:dyDescent="0.25"/>
  <sheetData>
    <row r="1" spans="1:1" x14ac:dyDescent="0.25">
      <c r="A1" s="16" t="s">
        <v>46</v>
      </c>
    </row>
  </sheetData>
  <sheetProtection password="FCD4" sheet="1" objects="1" scenarios="1"/>
  <hyperlinks>
    <hyperlink ref="A1" location="Oversikt!A1" display="tilbake"/>
  </hyperlinks>
  <pageMargins left="0.7" right="0.7" top="0.75" bottom="0.75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>
    <row r="1" spans="1:1" x14ac:dyDescent="0.25">
      <c r="A1" s="16" t="s">
        <v>46</v>
      </c>
    </row>
  </sheetData>
  <sheetProtection password="FCD4" sheet="1" objects="1" scenarios="1"/>
  <hyperlinks>
    <hyperlink ref="A1" location="Oversikt!A1" display="tilbake"/>
  </hyperlinks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J25" sqref="J25"/>
    </sheetView>
  </sheetViews>
  <sheetFormatPr defaultRowHeight="15" x14ac:dyDescent="0.25"/>
  <sheetData>
    <row r="1" spans="1:1" x14ac:dyDescent="0.25">
      <c r="A1" s="16" t="s">
        <v>46</v>
      </c>
    </row>
  </sheetData>
  <sheetProtection password="FCD4" sheet="1" objects="1" scenarios="1"/>
  <hyperlinks>
    <hyperlink ref="A1" location="Oversikt!A1" display="tilbake"/>
  </hyperlink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Id="1" sqref="A1 A1:XFD1048576"/>
    </sheetView>
  </sheetViews>
  <sheetFormatPr defaultRowHeight="15" x14ac:dyDescent="0.25"/>
  <sheetData>
    <row r="1" spans="1:1" x14ac:dyDescent="0.25">
      <c r="A1" s="16" t="s">
        <v>46</v>
      </c>
    </row>
  </sheetData>
  <sheetProtection password="FCD4" sheet="1" objects="1" scenarios="1"/>
  <hyperlinks>
    <hyperlink ref="A1" location="Oversikt!A1" display="tilbake"/>
  </hyperlink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>
    <row r="1" spans="1:1" x14ac:dyDescent="0.25">
      <c r="A1" s="16" t="s">
        <v>46</v>
      </c>
    </row>
  </sheetData>
  <sheetProtection password="FCD4" sheet="1" objects="1" scenarios="1"/>
  <hyperlinks>
    <hyperlink ref="A1" location="Oversikt!A1" display="tilbake"/>
  </hyperlink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Id="1" sqref="A1 A1:XFD1048576"/>
    </sheetView>
  </sheetViews>
  <sheetFormatPr defaultRowHeight="15" x14ac:dyDescent="0.25"/>
  <sheetData>
    <row r="1" spans="1:1" x14ac:dyDescent="0.25">
      <c r="A1" s="16" t="s">
        <v>46</v>
      </c>
    </row>
  </sheetData>
  <sheetProtection password="FCD4" sheet="1" objects="1" scenarios="1"/>
  <hyperlinks>
    <hyperlink ref="A1" location="Oversikt!A1" display="tilbake"/>
  </hyperlink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>
    <row r="1" spans="1:1" x14ac:dyDescent="0.25">
      <c r="A1" s="16" t="s">
        <v>46</v>
      </c>
    </row>
  </sheetData>
  <hyperlinks>
    <hyperlink ref="A1" location="Oversikt!A1" display="tilbake"/>
  </hyperlink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Id="1" sqref="A1 A1:XFD1048576"/>
    </sheetView>
  </sheetViews>
  <sheetFormatPr defaultRowHeight="15" x14ac:dyDescent="0.25"/>
  <sheetData>
    <row r="1" spans="1:1" x14ac:dyDescent="0.25">
      <c r="A1" s="16" t="s">
        <v>46</v>
      </c>
    </row>
  </sheetData>
  <sheetProtection password="FCD4" sheet="1" objects="1" scenarios="1"/>
  <hyperlinks>
    <hyperlink ref="A1" location="Oversikt!A1" display="tilbake"/>
  </hyperlink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Id="1" sqref="A1 A1:XFD1048576"/>
    </sheetView>
  </sheetViews>
  <sheetFormatPr defaultRowHeight="15" x14ac:dyDescent="0.25"/>
  <sheetData>
    <row r="1" spans="1:1" x14ac:dyDescent="0.25">
      <c r="A1" s="16" t="s">
        <v>46</v>
      </c>
    </row>
  </sheetData>
  <sheetProtection password="FCD4" sheet="1" objects="1" scenarios="1"/>
  <hyperlinks>
    <hyperlink ref="A1" location="Oversikt!A1" display="tilbake"/>
  </hyperlink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L10" sqref="L10"/>
    </sheetView>
  </sheetViews>
  <sheetFormatPr defaultRowHeight="15" x14ac:dyDescent="0.25"/>
  <sheetData>
    <row r="1" spans="1:1" x14ac:dyDescent="0.25">
      <c r="A1" s="16" t="s">
        <v>46</v>
      </c>
    </row>
  </sheetData>
  <sheetProtection password="FCD4" sheet="1" objects="1" scenarios="1"/>
  <hyperlinks>
    <hyperlink ref="A1" location="Oversikt!A1" display="tilbake"/>
  </hyperlink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26</vt:i4>
      </vt:variant>
      <vt:variant>
        <vt:lpstr>Named Ranges</vt:lpstr>
      </vt:variant>
      <vt:variant>
        <vt:i4>1</vt:i4>
      </vt:variant>
    </vt:vector>
  </HeadingPairs>
  <TitlesOfParts>
    <vt:vector size="27" baseType="lpstr">
      <vt:lpstr>Oversikt</vt:lpstr>
      <vt:lpstr>NOVO</vt:lpstr>
      <vt:lpstr>SafeMotion</vt:lpstr>
      <vt:lpstr>DORO 580IP</vt:lpstr>
      <vt:lpstr>SafeMate</vt:lpstr>
      <vt:lpstr>DoseCan</vt:lpstr>
      <vt:lpstr>Døralarm</vt:lpstr>
      <vt:lpstr>e-lås</vt:lpstr>
      <vt:lpstr>Røykvarsler</vt:lpstr>
      <vt:lpstr>Kamera</vt:lpstr>
      <vt:lpstr>Bevegelsesensor</vt:lpstr>
      <vt:lpstr>Sengsensor</vt:lpstr>
      <vt:lpstr>Erstatningssensor seng</vt:lpstr>
      <vt:lpstr>Pilly</vt:lpstr>
      <vt:lpstr>Medido</vt:lpstr>
      <vt:lpstr>Evondos</vt:lpstr>
      <vt:lpstr>Repo</vt:lpstr>
      <vt:lpstr>INKA</vt:lpstr>
      <vt:lpstr>SMILE</vt:lpstr>
      <vt:lpstr>NPU</vt:lpstr>
      <vt:lpstr>Safemate two</vt:lpstr>
      <vt:lpstr>Safemate Three</vt:lpstr>
      <vt:lpstr>Safemate Watch one</vt:lpstr>
      <vt:lpstr>Temp</vt:lpstr>
      <vt:lpstr>Voice</vt:lpstr>
      <vt:lpstr>Fall</vt:lpstr>
      <vt:lpstr>Oversikt!Print_Area</vt:lpstr>
    </vt:vector>
  </TitlesOfParts>
  <Company>Telenor ASA Group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Ivarson Johan</dc:creator>
  <cp:lastModifiedBy>Thiesen Magne</cp:lastModifiedBy>
  <cp:lastPrinted>2017-11-13T15:29:31Z</cp:lastPrinted>
  <dcterms:created xsi:type="dcterms:W3CDTF">2017-11-07T13:45:55Z</dcterms:created>
  <dcterms:modified xsi:type="dcterms:W3CDTF">2018-10-01T07:07:11Z</dcterms:modified>
</cp:coreProperties>
</file>